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firstSheet="1" activeTab="2"/>
  </bookViews>
  <sheets>
    <sheet name="costo e imp fiscale anno " sheetId="1" r:id="rId1"/>
    <sheet name="costo e imp fiscale mese" sheetId="2" r:id="rId2"/>
    <sheet name="costo e imp fiscale giorno" sheetId="3" r:id="rId3"/>
  </sheets>
  <definedNames/>
  <calcPr fullCalcOnLoad="1"/>
</workbook>
</file>

<file path=xl/sharedStrings.xml><?xml version="1.0" encoding="utf-8"?>
<sst xmlns="http://schemas.openxmlformats.org/spreadsheetml/2006/main" count="99" uniqueCount="37">
  <si>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</si>
  <si>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</si>
  <si>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</si>
  <si>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</si>
  <si>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</si>
  <si>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</si>
  <si>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14/1000/3*2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</si>
  <si>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</si>
  <si>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</si>
  <si>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</si>
  <si>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</si>
  <si>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</si>
  <si>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</si>
  <si>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</si>
  <si>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</si>
  <si>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14/1000/3</t>
  </si>
  <si>
    <t xml:space="preserve">ANNUALE coll.sc. </t>
  </si>
  <si>
    <t>ritenuta inail coll.sc.*1%</t>
  </si>
  <si>
    <t>annuale</t>
  </si>
  <si>
    <t>mensile</t>
  </si>
  <si>
    <t xml:space="preserve">mensile coll.sc. </t>
  </si>
  <si>
    <t xml:space="preserve">giornaliero coll sc. </t>
  </si>
  <si>
    <t>giornaliero</t>
  </si>
  <si>
    <t>a9/30</t>
  </si>
  <si>
    <t>costo totale</t>
  </si>
  <si>
    <t>annuo</t>
  </si>
  <si>
    <t xml:space="preserve">COSTO ANNUALE coll sc. </t>
  </si>
  <si>
    <t xml:space="preserve">COSTO MENSILE coll sc. </t>
  </si>
  <si>
    <t xml:space="preserve">giorno coll.sc. </t>
  </si>
  <si>
    <t>giorno</t>
  </si>
  <si>
    <t>a9/6</t>
  </si>
  <si>
    <t>a21/6</t>
  </si>
  <si>
    <t>a21/30</t>
  </si>
  <si>
    <t>compenso per 20%/3</t>
  </si>
  <si>
    <t>aliquota inps 22%</t>
  </si>
  <si>
    <t>compenso per 22%/3*2</t>
  </si>
  <si>
    <t>compenso per 22%/3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</si>
</sst>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7.2812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spans="1:6" ht="18">
      <c r="A1" s="1"/>
      <c r="B1" s="1"/>
      <c r="C1" s="2" t="s">
        <v>26</v>
      </c>
      <c r="D1" s="1"/>
      <c r="E1" s="1"/>
      <c r="F1" s="1"/>
    </row>
    <row r="2" spans="1:6" ht="18">
      <c r="A2" s="1"/>
      <c r="B2" s="1"/>
      <c r="C2" s="2" t="s">
        <v>34</v>
      </c>
      <c r="D2" s="1"/>
      <c r="E2" s="1"/>
      <c r="F2" s="1"/>
    </row>
    <row r="3" spans="1:6" ht="18">
      <c r="A3" s="1"/>
      <c r="B3" s="1"/>
      <c r="C3" s="3" t="s">
        <v>0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2" t="s">
        <v>1</v>
      </c>
      <c r="B5" s="4" t="s">
        <v>2</v>
      </c>
      <c r="C5" s="2" t="s">
        <v>3</v>
      </c>
      <c r="D5" s="5" t="s">
        <v>4</v>
      </c>
      <c r="E5" s="2" t="s">
        <v>5</v>
      </c>
      <c r="F5" s="2" t="s">
        <v>24</v>
      </c>
    </row>
    <row r="6" spans="1:6" ht="18">
      <c r="A6" s="2" t="s">
        <v>18</v>
      </c>
      <c r="B6" s="4" t="s">
        <v>35</v>
      </c>
      <c r="C6" s="2" t="s">
        <v>6</v>
      </c>
      <c r="D6" s="5" t="s">
        <v>7</v>
      </c>
      <c r="E6" s="2" t="s">
        <v>8</v>
      </c>
      <c r="F6" s="2" t="s">
        <v>25</v>
      </c>
    </row>
    <row r="7" spans="1:6" ht="18">
      <c r="A7" s="2"/>
      <c r="B7" s="6">
        <v>0.1467</v>
      </c>
      <c r="C7" s="4"/>
      <c r="D7" s="5"/>
      <c r="E7" s="5"/>
      <c r="F7" s="5"/>
    </row>
    <row r="8" spans="1:6" ht="18">
      <c r="A8" s="7"/>
      <c r="B8" s="8"/>
      <c r="C8" s="9"/>
      <c r="D8" s="1"/>
      <c r="E8" s="1"/>
      <c r="F8" s="1"/>
    </row>
    <row r="9" spans="1:6" ht="18">
      <c r="A9" s="10">
        <v>8266.68</v>
      </c>
      <c r="B9" s="10">
        <f>(A9*B7)</f>
        <v>1212.721956</v>
      </c>
      <c r="C9" s="11">
        <f>(A9*14/1000/3*2)</f>
        <v>77.15568</v>
      </c>
      <c r="D9" s="12">
        <f>(C9*1%)</f>
        <v>0.7715568</v>
      </c>
      <c r="E9" s="13">
        <f>(A9*8.5%)</f>
        <v>702.6678</v>
      </c>
      <c r="F9" s="10">
        <f>SUM(A9:E9)</f>
        <v>10259.9969928</v>
      </c>
    </row>
    <row r="10" spans="1:6" ht="18">
      <c r="A10" s="1"/>
      <c r="B10" s="1"/>
      <c r="C10" s="1"/>
      <c r="D10" s="1"/>
      <c r="E10" s="1"/>
      <c r="F10" s="1"/>
    </row>
    <row r="11" spans="1:6" ht="18">
      <c r="A11" s="1"/>
      <c r="B11" s="1"/>
      <c r="C11" s="1"/>
      <c r="D11" s="1"/>
      <c r="E11" s="1"/>
      <c r="F11" s="1"/>
    </row>
    <row r="12" spans="1:6" ht="18">
      <c r="A12" s="1"/>
      <c r="B12" s="1"/>
      <c r="C12" s="2" t="s">
        <v>9</v>
      </c>
      <c r="D12" s="1"/>
      <c r="E12" s="1"/>
      <c r="F12" s="1"/>
    </row>
    <row r="13" spans="1:6" ht="18">
      <c r="A13" s="1"/>
      <c r="B13" s="1"/>
      <c r="C13" s="2" t="s">
        <v>16</v>
      </c>
      <c r="D13" s="1"/>
      <c r="E13" s="1"/>
      <c r="F13" s="1"/>
    </row>
    <row r="14" spans="1:6" ht="18">
      <c r="A14" s="1"/>
      <c r="B14" s="1"/>
      <c r="C14" s="2" t="s">
        <v>34</v>
      </c>
      <c r="D14" s="1"/>
      <c r="E14" s="1"/>
      <c r="F14" s="1"/>
    </row>
    <row r="15" spans="1:6" ht="18">
      <c r="A15" s="1"/>
      <c r="B15" s="1"/>
      <c r="C15" s="2" t="s">
        <v>10</v>
      </c>
      <c r="D15" s="1"/>
      <c r="E15" s="1"/>
      <c r="F15" s="1"/>
    </row>
    <row r="16" spans="1:6" ht="18">
      <c r="A16" s="1"/>
      <c r="B16" s="1"/>
      <c r="C16" s="7"/>
      <c r="D16" s="1"/>
      <c r="E16" s="1"/>
      <c r="F16" s="1"/>
    </row>
    <row r="17" spans="1:6" ht="18">
      <c r="A17" s="2" t="s">
        <v>1</v>
      </c>
      <c r="B17" s="4" t="s">
        <v>11</v>
      </c>
      <c r="C17" s="2" t="s">
        <v>12</v>
      </c>
      <c r="D17" s="5" t="s">
        <v>4</v>
      </c>
      <c r="E17" s="5" t="s">
        <v>13</v>
      </c>
      <c r="F17" s="2" t="s">
        <v>14</v>
      </c>
    </row>
    <row r="18" spans="1:6" ht="18">
      <c r="A18" s="2" t="s">
        <v>18</v>
      </c>
      <c r="B18" s="4" t="s">
        <v>36</v>
      </c>
      <c r="C18" s="2" t="s">
        <v>15</v>
      </c>
      <c r="D18" s="5" t="s">
        <v>17</v>
      </c>
      <c r="E18" s="5"/>
      <c r="F18" s="5"/>
    </row>
    <row r="19" spans="1:6" ht="18">
      <c r="A19" s="2"/>
      <c r="B19" s="14">
        <v>0.0733</v>
      </c>
      <c r="C19" s="4"/>
      <c r="D19" s="5"/>
      <c r="E19" s="5"/>
      <c r="F19" s="5"/>
    </row>
    <row r="20" spans="1:6" ht="18">
      <c r="A20" s="1"/>
      <c r="B20" s="1"/>
      <c r="C20" s="1"/>
      <c r="D20" s="1"/>
      <c r="E20" s="1"/>
      <c r="F20" s="1"/>
    </row>
    <row r="21" spans="1:6" ht="18">
      <c r="A21" s="10">
        <v>8266.68</v>
      </c>
      <c r="B21" s="10">
        <f>(A21*B19)</f>
        <v>605.9476440000001</v>
      </c>
      <c r="C21" s="10">
        <f>(A21*14/1000/3)</f>
        <v>38.57784</v>
      </c>
      <c r="D21" s="12">
        <f>(C21*1%)</f>
        <v>0.3857784</v>
      </c>
      <c r="E21" s="15">
        <f>(B21+C21+D21)</f>
        <v>644.9112624000002</v>
      </c>
      <c r="F21" s="10">
        <f>(A21-E21)</f>
        <v>7621.7687376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B9" sqref="B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2.8515625" style="0" bestFit="1" customWidth="1"/>
    <col min="4" max="4" width="39.7109375" style="0" bestFit="1" customWidth="1"/>
    <col min="5" max="5" width="30.140625" style="0" bestFit="1" customWidth="1"/>
    <col min="6" max="6" width="30.7109375" style="0" bestFit="1" customWidth="1"/>
    <col min="7" max="7" width="23.28125" style="0" bestFit="1" customWidth="1"/>
  </cols>
  <sheetData>
    <row r="1" spans="1:7" ht="18">
      <c r="A1" s="1"/>
      <c r="B1" s="1"/>
      <c r="C1" s="1"/>
      <c r="D1" s="2" t="s">
        <v>27</v>
      </c>
      <c r="E1" s="1"/>
      <c r="F1" s="1"/>
      <c r="G1" s="1"/>
    </row>
    <row r="2" spans="1:7" ht="18">
      <c r="A2" s="1"/>
      <c r="B2" s="1"/>
      <c r="C2" s="1"/>
      <c r="D2" s="2" t="s">
        <v>34</v>
      </c>
      <c r="E2" s="1"/>
      <c r="F2" s="1"/>
      <c r="G2" s="1"/>
    </row>
    <row r="3" spans="1:7" ht="18">
      <c r="A3" s="1"/>
      <c r="B3" s="1"/>
      <c r="C3" s="1"/>
      <c r="D3" s="3" t="s">
        <v>0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2" t="s">
        <v>1</v>
      </c>
      <c r="B5" s="2" t="s">
        <v>1</v>
      </c>
      <c r="C5" s="4" t="s">
        <v>2</v>
      </c>
      <c r="D5" s="2" t="s">
        <v>3</v>
      </c>
      <c r="E5" s="5" t="s">
        <v>4</v>
      </c>
      <c r="F5" s="2" t="s">
        <v>5</v>
      </c>
      <c r="G5" s="2" t="s">
        <v>24</v>
      </c>
    </row>
    <row r="6" spans="1:7" ht="18">
      <c r="A6" s="2" t="s">
        <v>18</v>
      </c>
      <c r="B6" s="2" t="s">
        <v>19</v>
      </c>
      <c r="C6" s="4" t="s">
        <v>35</v>
      </c>
      <c r="D6" s="2" t="s">
        <v>6</v>
      </c>
      <c r="E6" s="5" t="s">
        <v>7</v>
      </c>
      <c r="F6" s="2" t="s">
        <v>8</v>
      </c>
      <c r="G6" s="2" t="s">
        <v>19</v>
      </c>
    </row>
    <row r="7" spans="1:7" ht="18">
      <c r="A7" s="2"/>
      <c r="B7" s="2" t="s">
        <v>30</v>
      </c>
      <c r="C7" s="6">
        <v>0.1467</v>
      </c>
      <c r="D7" s="4"/>
      <c r="E7" s="5"/>
      <c r="F7" s="5"/>
      <c r="G7" s="5"/>
    </row>
    <row r="8" spans="1:7" ht="18">
      <c r="A8" s="7"/>
      <c r="B8" s="7"/>
      <c r="C8" s="8"/>
      <c r="D8" s="9"/>
      <c r="E8" s="1"/>
      <c r="F8" s="1"/>
      <c r="G8" s="1"/>
    </row>
    <row r="9" spans="1:7" ht="18">
      <c r="A9" s="10">
        <v>8266.68</v>
      </c>
      <c r="B9" s="10">
        <f>(A9/6)</f>
        <v>1377.78</v>
      </c>
      <c r="C9" s="10">
        <f>(B9*C7)</f>
        <v>202.120326</v>
      </c>
      <c r="D9" s="11">
        <f>(B9*14/1000/3*2)</f>
        <v>12.859279999999998</v>
      </c>
      <c r="E9" s="12">
        <f>(D9*1%)</f>
        <v>0.12859279999999998</v>
      </c>
      <c r="F9" s="13">
        <f>(B9*8.5%)</f>
        <v>117.1113</v>
      </c>
      <c r="G9" s="10">
        <f>SUM(B9:F9)</f>
        <v>1709.9994987999999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2" t="s">
        <v>9</v>
      </c>
      <c r="E12" s="1"/>
      <c r="F12" s="1"/>
      <c r="G12" s="1"/>
    </row>
    <row r="13" spans="1:7" ht="18">
      <c r="A13" s="1"/>
      <c r="B13" s="1"/>
      <c r="C13" s="1"/>
      <c r="D13" s="2" t="s">
        <v>20</v>
      </c>
      <c r="E13" s="1"/>
      <c r="F13" s="1"/>
      <c r="G13" s="1"/>
    </row>
    <row r="14" spans="1:7" ht="18">
      <c r="A14" s="1"/>
      <c r="B14" s="1"/>
      <c r="C14" s="1"/>
      <c r="D14" s="2" t="s">
        <v>34</v>
      </c>
      <c r="E14" s="1"/>
      <c r="F14" s="1"/>
      <c r="G14" s="1"/>
    </row>
    <row r="15" spans="1:7" ht="18">
      <c r="A15" s="1"/>
      <c r="B15" s="1"/>
      <c r="C15" s="1"/>
      <c r="D15" s="2" t="s">
        <v>10</v>
      </c>
      <c r="E15" s="1"/>
      <c r="F15" s="1"/>
      <c r="G15" s="1"/>
    </row>
    <row r="16" spans="1:7" ht="18">
      <c r="A16" s="1"/>
      <c r="B16" s="1"/>
      <c r="C16" s="1"/>
      <c r="D16" s="7"/>
      <c r="E16" s="1"/>
      <c r="F16" s="1"/>
      <c r="G16" s="1"/>
    </row>
    <row r="17" spans="1:7" ht="18">
      <c r="A17" s="2" t="s">
        <v>1</v>
      </c>
      <c r="B17" s="2" t="s">
        <v>1</v>
      </c>
      <c r="C17" s="4" t="s">
        <v>11</v>
      </c>
      <c r="D17" s="2" t="s">
        <v>12</v>
      </c>
      <c r="E17" s="5" t="s">
        <v>4</v>
      </c>
      <c r="F17" s="5" t="s">
        <v>13</v>
      </c>
      <c r="G17" s="2" t="s">
        <v>14</v>
      </c>
    </row>
    <row r="18" spans="1:7" ht="18">
      <c r="A18" s="2" t="s">
        <v>18</v>
      </c>
      <c r="B18" s="2" t="s">
        <v>19</v>
      </c>
      <c r="C18" s="4" t="s">
        <v>36</v>
      </c>
      <c r="D18" s="2" t="s">
        <v>15</v>
      </c>
      <c r="E18" s="5" t="s">
        <v>17</v>
      </c>
      <c r="F18" s="5"/>
      <c r="G18" s="5"/>
    </row>
    <row r="19" spans="1:7" ht="18">
      <c r="A19" s="2"/>
      <c r="B19" s="2" t="s">
        <v>31</v>
      </c>
      <c r="C19" s="14">
        <v>0.0733</v>
      </c>
      <c r="D19" s="4"/>
      <c r="E19" s="5"/>
      <c r="F19" s="5"/>
      <c r="G19" s="5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0">
        <v>8266.68</v>
      </c>
      <c r="B21" s="10">
        <f>(A21/6)</f>
        <v>1377.78</v>
      </c>
      <c r="C21" s="10">
        <f>(B21*C19)</f>
        <v>100.991274</v>
      </c>
      <c r="D21" s="11">
        <f>(B21*14/1000/3)</f>
        <v>6.429639999999999</v>
      </c>
      <c r="E21" s="12">
        <f>(D21*1%)</f>
        <v>0.06429639999999999</v>
      </c>
      <c r="F21" s="15">
        <f>(C21+D21+E21)</f>
        <v>107.48521040000001</v>
      </c>
      <c r="G21" s="10">
        <f>(B21-F21)</f>
        <v>1270.2947896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PageLayoutView="0" workbookViewId="0" topLeftCell="A1">
      <selection activeCell="C21" sqref="C21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2.8515625" style="0" bestFit="1" customWidth="1"/>
    <col min="4" max="4" width="39.7109375" style="0" bestFit="1" customWidth="1"/>
    <col min="5" max="5" width="30.140625" style="0" bestFit="1" customWidth="1"/>
    <col min="6" max="6" width="30.7109375" style="0" bestFit="1" customWidth="1"/>
    <col min="7" max="7" width="23.28125" style="0" bestFit="1" customWidth="1"/>
  </cols>
  <sheetData>
    <row r="1" spans="1:7" ht="18">
      <c r="A1" s="1"/>
      <c r="B1" s="1"/>
      <c r="C1" s="1"/>
      <c r="D1" s="2" t="s">
        <v>21</v>
      </c>
      <c r="E1" s="1"/>
      <c r="F1" s="1"/>
      <c r="G1" s="1"/>
    </row>
    <row r="2" spans="1:7" ht="18">
      <c r="A2" s="1"/>
      <c r="B2" s="1"/>
      <c r="C2" s="1"/>
      <c r="D2" s="2" t="s">
        <v>34</v>
      </c>
      <c r="E2" s="1"/>
      <c r="F2" s="1"/>
      <c r="G2" s="1"/>
    </row>
    <row r="3" spans="1:7" ht="18">
      <c r="A3" s="1"/>
      <c r="B3" s="1"/>
      <c r="C3" s="1"/>
      <c r="D3" s="3" t="s">
        <v>0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2" t="s">
        <v>1</v>
      </c>
      <c r="B5" s="2" t="s">
        <v>1</v>
      </c>
      <c r="C5" s="4" t="s">
        <v>2</v>
      </c>
      <c r="D5" s="2" t="s">
        <v>3</v>
      </c>
      <c r="E5" s="5" t="s">
        <v>4</v>
      </c>
      <c r="F5" s="2" t="s">
        <v>5</v>
      </c>
      <c r="G5" s="2" t="s">
        <v>24</v>
      </c>
    </row>
    <row r="6" spans="1:7" ht="18">
      <c r="A6" s="2" t="s">
        <v>19</v>
      </c>
      <c r="B6" s="2" t="s">
        <v>22</v>
      </c>
      <c r="C6" s="4" t="s">
        <v>35</v>
      </c>
      <c r="D6" s="2" t="s">
        <v>6</v>
      </c>
      <c r="E6" s="5" t="s">
        <v>7</v>
      </c>
      <c r="F6" s="2" t="s">
        <v>8</v>
      </c>
      <c r="G6" s="2" t="s">
        <v>29</v>
      </c>
    </row>
    <row r="7" spans="1:7" ht="18">
      <c r="A7" s="2"/>
      <c r="B7" s="2" t="s">
        <v>23</v>
      </c>
      <c r="C7" s="6">
        <v>0.1467</v>
      </c>
      <c r="D7" s="4"/>
      <c r="E7" s="5"/>
      <c r="F7" s="5"/>
      <c r="G7" s="5"/>
    </row>
    <row r="8" spans="1:7" ht="18">
      <c r="A8" s="7"/>
      <c r="B8" s="7"/>
      <c r="C8" s="8"/>
      <c r="D8" s="9"/>
      <c r="E8" s="1"/>
      <c r="F8" s="1"/>
      <c r="G8" s="1"/>
    </row>
    <row r="9" spans="1:7" ht="18">
      <c r="A9" s="10">
        <v>1377.78</v>
      </c>
      <c r="B9" s="10">
        <f>(A9/30)</f>
        <v>45.926</v>
      </c>
      <c r="C9" s="10">
        <f>(B9*C7)</f>
        <v>6.7373442</v>
      </c>
      <c r="D9" s="11">
        <f>(B9*14/1000/3*2)</f>
        <v>0.4286426666666667</v>
      </c>
      <c r="E9" s="12">
        <f>(D9*1%)</f>
        <v>0.0042864266666666675</v>
      </c>
      <c r="F9" s="13">
        <f>(B9*8.5%)</f>
        <v>3.9037100000000002</v>
      </c>
      <c r="G9" s="10">
        <f>SUM(B9:F9)</f>
        <v>56.999983293333344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2" t="s">
        <v>9</v>
      </c>
      <c r="E12" s="1"/>
      <c r="F12" s="1"/>
      <c r="G12" s="1"/>
    </row>
    <row r="13" spans="1:7" ht="18">
      <c r="A13" s="1"/>
      <c r="B13" s="1"/>
      <c r="C13" s="1"/>
      <c r="D13" s="2" t="s">
        <v>28</v>
      </c>
      <c r="E13" s="1"/>
      <c r="F13" s="1"/>
      <c r="G13" s="1"/>
    </row>
    <row r="14" spans="1:7" ht="18">
      <c r="A14" s="1"/>
      <c r="B14" s="1"/>
      <c r="C14" s="1"/>
      <c r="D14" s="2" t="s">
        <v>34</v>
      </c>
      <c r="E14" s="1"/>
      <c r="F14" s="1"/>
      <c r="G14" s="1"/>
    </row>
    <row r="15" spans="1:7" ht="18">
      <c r="A15" s="1"/>
      <c r="B15" s="1"/>
      <c r="C15" s="1"/>
      <c r="D15" s="2" t="s">
        <v>10</v>
      </c>
      <c r="E15" s="1"/>
      <c r="F15" s="1"/>
      <c r="G15" s="1"/>
    </row>
    <row r="16" spans="1:7" ht="18">
      <c r="A16" s="1"/>
      <c r="B16" s="1"/>
      <c r="C16" s="1"/>
      <c r="D16" s="7"/>
      <c r="E16" s="1"/>
      <c r="F16" s="1"/>
      <c r="G16" s="1"/>
    </row>
    <row r="17" spans="1:7" ht="18">
      <c r="A17" s="2" t="s">
        <v>1</v>
      </c>
      <c r="B17" s="2" t="s">
        <v>1</v>
      </c>
      <c r="C17" s="4" t="s">
        <v>11</v>
      </c>
      <c r="D17" s="2" t="s">
        <v>12</v>
      </c>
      <c r="E17" s="5" t="s">
        <v>4</v>
      </c>
      <c r="F17" s="5" t="s">
        <v>13</v>
      </c>
      <c r="G17" s="2" t="s">
        <v>14</v>
      </c>
    </row>
    <row r="18" spans="1:7" ht="18">
      <c r="A18" s="2" t="s">
        <v>19</v>
      </c>
      <c r="B18" s="2" t="s">
        <v>22</v>
      </c>
      <c r="C18" s="4" t="s">
        <v>33</v>
      </c>
      <c r="D18" s="2" t="s">
        <v>15</v>
      </c>
      <c r="E18" s="5" t="s">
        <v>17</v>
      </c>
      <c r="F18" s="5"/>
      <c r="G18" s="5"/>
    </row>
    <row r="19" spans="1:7" ht="18">
      <c r="A19" s="2"/>
      <c r="B19" s="2" t="s">
        <v>32</v>
      </c>
      <c r="C19" s="14">
        <v>0.0733</v>
      </c>
      <c r="D19" s="4"/>
      <c r="E19" s="5"/>
      <c r="F19" s="5"/>
      <c r="G19" s="5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10">
        <v>1377.78</v>
      </c>
      <c r="B21" s="10">
        <f>(A21/30)</f>
        <v>45.926</v>
      </c>
      <c r="C21" s="10">
        <f>(B21*C19)</f>
        <v>3.3663758</v>
      </c>
      <c r="D21" s="11">
        <f>(B21*14/1000/3)</f>
        <v>0.21432133333333336</v>
      </c>
      <c r="E21" s="12">
        <f>(D21*1%)</f>
        <v>0.0021432133333333337</v>
      </c>
      <c r="F21" s="15">
        <f>(C21+D21+E21)</f>
        <v>3.582840346666667</v>
      </c>
      <c r="G21" s="10">
        <f>(B21-F21)</f>
        <v>42.34315965333334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2011-01-23T18:38:39Z</cp:lastPrinted>
  <dcterms:created xsi:type="dcterms:W3CDTF">2009-05-14T10:01:38Z</dcterms:created>
  <dcterms:modified xsi:type="dcterms:W3CDTF">2014-01-13T19:52:16Z</dcterms:modified>
  <cp:category/>
  <cp:version/>
  <cp:contentType/>
  <cp:contentStatus/>
</cp:coreProperties>
</file>